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ion EP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B60" i="1"/>
  <c r="C59" i="1"/>
  <c r="H7" i="1"/>
  <c r="H6" i="1"/>
  <c r="H5" i="1"/>
  <c r="C5" i="1"/>
</calcChain>
</file>

<file path=xl/sharedStrings.xml><?xml version="1.0" encoding="utf-8"?>
<sst xmlns="http://schemas.openxmlformats.org/spreadsheetml/2006/main" count="86" uniqueCount="81">
  <si>
    <t>Mission Datas</t>
  </si>
  <si>
    <t>Pload [W]</t>
  </si>
  <si>
    <t>Altitude [km]</t>
  </si>
  <si>
    <t>Constants</t>
  </si>
  <si>
    <t>Altitude [m]</t>
  </si>
  <si>
    <t>G [m³/s²/kg]</t>
  </si>
  <si>
    <t>Battery max DOD [%]</t>
  </si>
  <si>
    <t>Me [Kg]</t>
  </si>
  <si>
    <t>Battery choosen</t>
  </si>
  <si>
    <t>VL10E</t>
  </si>
  <si>
    <t>Re [m]</t>
  </si>
  <si>
    <t>Battery charge duration [% of sunny period]</t>
  </si>
  <si>
    <t>Calculation Hypotheses</t>
  </si>
  <si>
    <t>Period calculation</t>
  </si>
  <si>
    <t>Regulated power bus</t>
  </si>
  <si>
    <t>Period [s]</t>
  </si>
  <si>
    <t>BCDR global efficiency [%]</t>
  </si>
  <si>
    <t>Period [min]</t>
  </si>
  <si>
    <t>Unregulated power bus</t>
  </si>
  <si>
    <t>Internal losses [%]</t>
  </si>
  <si>
    <t>LEO orbit choice</t>
  </si>
  <si>
    <t>Bat ot PCDU harness losses [%]</t>
  </si>
  <si>
    <t>polar orbit</t>
  </si>
  <si>
    <t>sun synchronous</t>
  </si>
  <si>
    <t>Common losses</t>
  </si>
  <si>
    <t>Inclination</t>
  </si>
  <si>
    <t>90°</t>
  </si>
  <si>
    <t xml:space="preserve">98° </t>
  </si>
  <si>
    <t>LL PCDU dissipation [W]</t>
  </si>
  <si>
    <t>Eclipse duration [min]</t>
  </si>
  <si>
    <t>Battery Discharge dissipation [W]</t>
  </si>
  <si>
    <t>Min SA flux [W/m²]</t>
  </si>
  <si>
    <t>Battery Charge dissipation [W]</t>
  </si>
  <si>
    <t>BOL cell efficiency [%]</t>
  </si>
  <si>
    <t>MPPT</t>
  </si>
  <si>
    <t>EOL/BOL ratio [%]</t>
  </si>
  <si>
    <t>Power converter efficiency [%]</t>
  </si>
  <si>
    <t>EOL WC available SA Power [W/m²]</t>
  </si>
  <si>
    <t>Control efficiency  [%]</t>
  </si>
  <si>
    <t>DET</t>
  </si>
  <si>
    <t>Bus voltage choice</t>
  </si>
  <si>
    <t>S3R conversion efficiency [%]</t>
  </si>
  <si>
    <t>Min Bus voltage</t>
  </si>
  <si>
    <t>Min efficiency due ton non MPPT [%]</t>
  </si>
  <si>
    <t>Battery design + Bus regulation choice</t>
  </si>
  <si>
    <t>Battery Data VL10E</t>
  </si>
  <si>
    <t>Regulated Bus</t>
  </si>
  <si>
    <t>Unregulated Bus</t>
  </si>
  <si>
    <t>End of charge Voltage [V]</t>
  </si>
  <si>
    <t>User's power in eclispe [W]</t>
  </si>
  <si>
    <t>Energy [Wh]</t>
  </si>
  <si>
    <t>PCDU losses during eclipse [W]</t>
  </si>
  <si>
    <t>Weight [Kg]</t>
  </si>
  <si>
    <t>Satellite power requirement in eclipse [W]</t>
  </si>
  <si>
    <t>Harness + Battery losses [W]</t>
  </si>
  <si>
    <t>Total battery power need in eclipse [W]</t>
  </si>
  <si>
    <t>Eclipse duration min [min]</t>
  </si>
  <si>
    <t>Battery useful cycled energy requirement EOL [Wh]</t>
  </si>
  <si>
    <t>Battery energy mission degradation</t>
  </si>
  <si>
    <t>Battery useful cycled energy requirement BOL [Wh]</t>
  </si>
  <si>
    <t>Battery energy requirement BOL [Wh]</t>
  </si>
  <si>
    <t>Battery design</t>
  </si>
  <si>
    <t>Bus Max Voltage</t>
  </si>
  <si>
    <t>Minimum #batteries in series</t>
  </si>
  <si>
    <t>Minimum #batteries in parallel</t>
  </si>
  <si>
    <t>Battery energy BOL [Wh]</t>
  </si>
  <si>
    <t>#batteries</t>
  </si>
  <si>
    <t>Battery Weight [kg]</t>
  </si>
  <si>
    <t>SA interface design</t>
  </si>
  <si>
    <t>Battery Power requirement Eclipse [W]</t>
  </si>
  <si>
    <t>Battery charge duration [min]</t>
  </si>
  <si>
    <t>Battery charge power need [W]</t>
  </si>
  <si>
    <t>Harness, BAT &amp; PCDU lossed [W]</t>
  </si>
  <si>
    <t>Battery recharge power need [W]</t>
  </si>
  <si>
    <t>User's Power need in sunlight [W]</t>
  </si>
  <si>
    <t>PCDU low level [W]</t>
  </si>
  <si>
    <t>Total Bus Power need [W]</t>
  </si>
  <si>
    <t>SA conditionning losses [W]</t>
  </si>
  <si>
    <t>Total SA power need [W]</t>
  </si>
  <si>
    <t>SA efficiency [W/m²]</t>
  </si>
  <si>
    <t>Minimum SA surface requirement [m²]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</si>
</sst>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8" fontId="0" fillId="0" borderId="3" xfId="0" applyNumberFormat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1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3" xfId="0" applyFill="1" applyBorder="1"/>
    <xf numFmtId="0" fontId="0" fillId="0" borderId="5" xfId="0" applyFill="1" applyBorder="1"/>
    <xf numFmtId="0" fontId="0" fillId="0" borderId="9" xfId="0" applyBorder="1"/>
    <xf numFmtId="1" fontId="0" fillId="0" borderId="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abSelected="1" workbookViewId="0">
      <selection activeCell="D10" sqref="D10"/>
    </sheetView>
  </sheetViews>
  <sheetFormatPr baseColWidth="10" defaultRowHeight="15" x14ac:dyDescent="0.25"/>
  <cols>
    <col min="2" max="2" width="42.7109375" customWidth="1"/>
    <col min="3" max="3" width="12.28515625" customWidth="1"/>
    <col min="4" max="4" width="16.5703125" customWidth="1"/>
    <col min="7" max="7" width="31.85546875" customWidth="1"/>
    <col min="8" max="8" width="15.42578125" customWidth="1"/>
  </cols>
  <sheetData>
    <row r="1" spans="2:8" ht="15.75" thickBot="1" x14ac:dyDescent="0.3"/>
    <row r="2" spans="2:8" x14ac:dyDescent="0.25">
      <c r="B2" s="1" t="s">
        <v>0</v>
      </c>
      <c r="C2" s="2"/>
    </row>
    <row r="3" spans="2:8" ht="15.75" thickBot="1" x14ac:dyDescent="0.3">
      <c r="B3" s="3" t="s">
        <v>1</v>
      </c>
      <c r="C3" s="4">
        <v>2000</v>
      </c>
      <c r="D3" s="5"/>
    </row>
    <row r="4" spans="2:8" x14ac:dyDescent="0.25">
      <c r="B4" s="3" t="s">
        <v>2</v>
      </c>
      <c r="C4" s="4">
        <v>800</v>
      </c>
      <c r="D4" s="5"/>
      <c r="G4" s="1" t="s">
        <v>3</v>
      </c>
      <c r="H4" s="2"/>
    </row>
    <row r="5" spans="2:8" x14ac:dyDescent="0.25">
      <c r="B5" s="3" t="s">
        <v>4</v>
      </c>
      <c r="C5" s="4">
        <f>C4*1000</f>
        <v>800000</v>
      </c>
      <c r="D5" s="5"/>
      <c r="G5" s="3" t="s">
        <v>5</v>
      </c>
      <c r="H5" s="6">
        <f>6.67*10^-11</f>
        <v>6.67E-11</v>
      </c>
    </row>
    <row r="6" spans="2:8" x14ac:dyDescent="0.25">
      <c r="B6" s="3" t="s">
        <v>6</v>
      </c>
      <c r="C6" s="4">
        <v>0.45</v>
      </c>
      <c r="D6" s="5"/>
      <c r="G6" s="3" t="s">
        <v>7</v>
      </c>
      <c r="H6" s="6">
        <f>5.98*10^24</f>
        <v>5.9800000000000005E+24</v>
      </c>
    </row>
    <row r="7" spans="2:8" ht="15.75" thickBot="1" x14ac:dyDescent="0.3">
      <c r="B7" s="3" t="s">
        <v>8</v>
      </c>
      <c r="C7" s="4" t="s">
        <v>9</v>
      </c>
      <c r="D7" s="5"/>
      <c r="G7" s="7" t="s">
        <v>10</v>
      </c>
      <c r="H7" s="8">
        <f>6378*1000</f>
        <v>6378000</v>
      </c>
    </row>
    <row r="8" spans="2:8" ht="15.75" thickBot="1" x14ac:dyDescent="0.3">
      <c r="B8" s="7" t="s">
        <v>11</v>
      </c>
      <c r="C8" s="9">
        <v>0.75</v>
      </c>
      <c r="D8" s="5"/>
    </row>
    <row r="9" spans="2:8" ht="15.75" thickBot="1" x14ac:dyDescent="0.3">
      <c r="C9" s="5"/>
      <c r="D9" s="5"/>
      <c r="G9" s="10" t="s">
        <v>12</v>
      </c>
      <c r="H9" s="11"/>
    </row>
    <row r="10" spans="2:8" x14ac:dyDescent="0.25">
      <c r="B10" s="1" t="s">
        <v>13</v>
      </c>
      <c r="C10" s="12"/>
      <c r="D10" s="5"/>
      <c r="G10" s="1" t="s">
        <v>14</v>
      </c>
      <c r="H10" s="2"/>
    </row>
    <row r="11" spans="2:8" ht="15.75" thickBot="1" x14ac:dyDescent="0.3">
      <c r="B11" s="3" t="s">
        <v>15</v>
      </c>
      <c r="C11" s="13"/>
      <c r="D11" s="5"/>
      <c r="G11" s="7" t="s">
        <v>16</v>
      </c>
      <c r="H11" s="8">
        <v>0.94</v>
      </c>
    </row>
    <row r="12" spans="2:8" ht="15.75" thickBot="1" x14ac:dyDescent="0.3">
      <c r="B12" s="7" t="s">
        <v>17</v>
      </c>
      <c r="C12" s="14"/>
      <c r="D12" s="5"/>
      <c r="G12" s="1" t="s">
        <v>18</v>
      </c>
      <c r="H12" s="2"/>
    </row>
    <row r="13" spans="2:8" ht="15.75" thickBot="1" x14ac:dyDescent="0.3">
      <c r="C13" s="5"/>
      <c r="D13" s="5"/>
      <c r="G13" s="3" t="s">
        <v>19</v>
      </c>
      <c r="H13" s="6">
        <v>0.01</v>
      </c>
    </row>
    <row r="14" spans="2:8" ht="15.75" thickBot="1" x14ac:dyDescent="0.3">
      <c r="B14" s="1" t="s">
        <v>20</v>
      </c>
      <c r="C14" s="15"/>
      <c r="D14" s="12"/>
      <c r="G14" s="7" t="s">
        <v>21</v>
      </c>
      <c r="H14" s="8">
        <v>0.03</v>
      </c>
    </row>
    <row r="15" spans="2:8" x14ac:dyDescent="0.25">
      <c r="B15" s="3"/>
      <c r="C15" s="16" t="s">
        <v>22</v>
      </c>
      <c r="D15" s="4" t="s">
        <v>23</v>
      </c>
      <c r="G15" s="1" t="s">
        <v>24</v>
      </c>
      <c r="H15" s="2"/>
    </row>
    <row r="16" spans="2:8" x14ac:dyDescent="0.25">
      <c r="B16" s="3" t="s">
        <v>25</v>
      </c>
      <c r="C16" s="16" t="s">
        <v>26</v>
      </c>
      <c r="D16" s="4" t="s">
        <v>27</v>
      </c>
      <c r="G16" s="3" t="s">
        <v>28</v>
      </c>
      <c r="H16" s="6">
        <v>30</v>
      </c>
    </row>
    <row r="17" spans="2:8" x14ac:dyDescent="0.25">
      <c r="B17" s="3" t="s">
        <v>29</v>
      </c>
      <c r="C17" s="17"/>
      <c r="D17" s="18"/>
      <c r="G17" s="3" t="s">
        <v>30</v>
      </c>
      <c r="H17" s="6">
        <v>25</v>
      </c>
    </row>
    <row r="18" spans="2:8" ht="15.75" thickBot="1" x14ac:dyDescent="0.3">
      <c r="B18" s="19" t="s">
        <v>31</v>
      </c>
      <c r="C18" s="16">
        <v>520</v>
      </c>
      <c r="D18" s="4">
        <v>1220</v>
      </c>
      <c r="G18" s="7" t="s">
        <v>32</v>
      </c>
      <c r="H18" s="8">
        <v>15</v>
      </c>
    </row>
    <row r="19" spans="2:8" x14ac:dyDescent="0.25">
      <c r="B19" s="3" t="s">
        <v>33</v>
      </c>
      <c r="C19" s="20">
        <v>0.28000000000000003</v>
      </c>
      <c r="D19" s="21"/>
      <c r="G19" s="1" t="s">
        <v>34</v>
      </c>
      <c r="H19" s="2"/>
    </row>
    <row r="20" spans="2:8" x14ac:dyDescent="0.25">
      <c r="B20" s="3" t="s">
        <v>35</v>
      </c>
      <c r="C20" s="20">
        <v>0.76500000000000001</v>
      </c>
      <c r="D20" s="21"/>
      <c r="G20" s="3" t="s">
        <v>36</v>
      </c>
      <c r="H20" s="6">
        <v>0.95</v>
      </c>
    </row>
    <row r="21" spans="2:8" ht="15.75" thickBot="1" x14ac:dyDescent="0.3">
      <c r="B21" s="7" t="s">
        <v>37</v>
      </c>
      <c r="C21" s="22"/>
      <c r="D21" s="9"/>
      <c r="G21" s="7" t="s">
        <v>38</v>
      </c>
      <c r="H21" s="8">
        <v>0.99</v>
      </c>
    </row>
    <row r="22" spans="2:8" ht="15.75" thickBot="1" x14ac:dyDescent="0.3">
      <c r="C22" s="5"/>
      <c r="D22" s="5"/>
      <c r="G22" s="1" t="s">
        <v>39</v>
      </c>
      <c r="H22" s="2"/>
    </row>
    <row r="23" spans="2:8" x14ac:dyDescent="0.25">
      <c r="B23" s="1" t="s">
        <v>40</v>
      </c>
      <c r="C23" s="12"/>
      <c r="D23" s="5"/>
      <c r="G23" s="3" t="s">
        <v>41</v>
      </c>
      <c r="H23" s="6">
        <v>0.98</v>
      </c>
    </row>
    <row r="24" spans="2:8" ht="15.75" thickBot="1" x14ac:dyDescent="0.3">
      <c r="B24" s="7" t="s">
        <v>42</v>
      </c>
      <c r="C24" s="23"/>
      <c r="D24" s="5"/>
      <c r="G24" s="7" t="s">
        <v>43</v>
      </c>
      <c r="H24" s="8">
        <v>0.95</v>
      </c>
    </row>
    <row r="25" spans="2:8" ht="15.75" thickBot="1" x14ac:dyDescent="0.3">
      <c r="C25" s="5"/>
      <c r="D25" s="5"/>
    </row>
    <row r="26" spans="2:8" x14ac:dyDescent="0.25">
      <c r="B26" s="1" t="s">
        <v>44</v>
      </c>
      <c r="C26" s="15"/>
      <c r="D26" s="12"/>
      <c r="G26" s="1" t="s">
        <v>45</v>
      </c>
      <c r="H26" s="2"/>
    </row>
    <row r="27" spans="2:8" x14ac:dyDescent="0.25">
      <c r="B27" s="3"/>
      <c r="C27" s="16" t="s">
        <v>46</v>
      </c>
      <c r="D27" s="4" t="s">
        <v>47</v>
      </c>
      <c r="G27" s="3" t="s">
        <v>48</v>
      </c>
      <c r="H27" s="6"/>
    </row>
    <row r="28" spans="2:8" x14ac:dyDescent="0.25">
      <c r="B28" s="3" t="s">
        <v>49</v>
      </c>
      <c r="C28" s="20"/>
      <c r="D28" s="21"/>
      <c r="G28" s="3" t="s">
        <v>50</v>
      </c>
      <c r="H28" s="6"/>
    </row>
    <row r="29" spans="2:8" ht="15.75" thickBot="1" x14ac:dyDescent="0.3">
      <c r="B29" s="3" t="s">
        <v>51</v>
      </c>
      <c r="C29" s="16"/>
      <c r="D29" s="4"/>
      <c r="G29" s="7" t="s">
        <v>52</v>
      </c>
      <c r="H29" s="8"/>
    </row>
    <row r="30" spans="2:8" x14ac:dyDescent="0.25">
      <c r="B30" s="3" t="s">
        <v>53</v>
      </c>
      <c r="C30" s="16"/>
      <c r="D30" s="4"/>
    </row>
    <row r="31" spans="2:8" x14ac:dyDescent="0.25">
      <c r="B31" s="3" t="s">
        <v>54</v>
      </c>
      <c r="C31" s="16"/>
      <c r="D31" s="4"/>
    </row>
    <row r="32" spans="2:8" x14ac:dyDescent="0.25">
      <c r="B32" s="3" t="s">
        <v>55</v>
      </c>
      <c r="C32" s="16"/>
      <c r="D32" s="4"/>
    </row>
    <row r="33" spans="2:4" x14ac:dyDescent="0.25">
      <c r="B33" s="3"/>
      <c r="C33" s="16"/>
      <c r="D33" s="4"/>
    </row>
    <row r="34" spans="2:4" x14ac:dyDescent="0.25">
      <c r="B34" s="3" t="s">
        <v>56</v>
      </c>
      <c r="C34" s="24"/>
      <c r="D34" s="21"/>
    </row>
    <row r="35" spans="2:4" x14ac:dyDescent="0.25">
      <c r="B35" s="3" t="s">
        <v>57</v>
      </c>
      <c r="C35" s="16"/>
      <c r="D35" s="4"/>
    </row>
    <row r="36" spans="2:4" x14ac:dyDescent="0.25">
      <c r="B36" s="3" t="s">
        <v>58</v>
      </c>
      <c r="C36" s="20">
        <v>0.3</v>
      </c>
      <c r="D36" s="21"/>
    </row>
    <row r="37" spans="2:4" x14ac:dyDescent="0.25">
      <c r="B37" s="3" t="s">
        <v>59</v>
      </c>
      <c r="C37" s="16"/>
      <c r="D37" s="4"/>
    </row>
    <row r="38" spans="2:4" ht="15.75" thickBot="1" x14ac:dyDescent="0.3">
      <c r="B38" s="7" t="s">
        <v>60</v>
      </c>
      <c r="C38" s="22"/>
      <c r="D38" s="9"/>
    </row>
    <row r="39" spans="2:4" ht="15.75" thickBot="1" x14ac:dyDescent="0.3"/>
    <row r="40" spans="2:4" x14ac:dyDescent="0.25">
      <c r="B40" s="25" t="s">
        <v>61</v>
      </c>
      <c r="C40" s="26"/>
      <c r="D40" s="27"/>
    </row>
    <row r="41" spans="2:4" x14ac:dyDescent="0.25">
      <c r="B41" s="28" t="s">
        <v>62</v>
      </c>
      <c r="C41" s="18"/>
      <c r="D41" s="27"/>
    </row>
    <row r="42" spans="2:4" x14ac:dyDescent="0.25">
      <c r="B42" s="28" t="s">
        <v>63</v>
      </c>
      <c r="C42" s="18"/>
      <c r="D42" s="27"/>
    </row>
    <row r="43" spans="2:4" x14ac:dyDescent="0.25">
      <c r="B43" s="28" t="s">
        <v>63</v>
      </c>
      <c r="C43" s="13"/>
      <c r="D43" s="27"/>
    </row>
    <row r="44" spans="2:4" x14ac:dyDescent="0.25">
      <c r="B44" s="28" t="s">
        <v>64</v>
      </c>
      <c r="C44" s="18"/>
      <c r="D44" s="27"/>
    </row>
    <row r="45" spans="2:4" x14ac:dyDescent="0.25">
      <c r="B45" s="28" t="s">
        <v>64</v>
      </c>
      <c r="C45" s="13"/>
      <c r="D45" s="27"/>
    </row>
    <row r="46" spans="2:4" x14ac:dyDescent="0.25">
      <c r="B46" s="28" t="s">
        <v>65</v>
      </c>
      <c r="C46" s="13"/>
      <c r="D46" s="27"/>
    </row>
    <row r="47" spans="2:4" x14ac:dyDescent="0.25">
      <c r="B47" s="28" t="s">
        <v>66</v>
      </c>
      <c r="C47" s="13"/>
      <c r="D47" s="27"/>
    </row>
    <row r="48" spans="2:4" ht="15.75" thickBot="1" x14ac:dyDescent="0.3">
      <c r="B48" s="29" t="s">
        <v>67</v>
      </c>
      <c r="C48" s="14"/>
      <c r="D48" s="27"/>
    </row>
    <row r="49" spans="2:4" ht="15.75" thickBot="1" x14ac:dyDescent="0.3"/>
    <row r="50" spans="2:4" x14ac:dyDescent="0.25">
      <c r="B50" s="1" t="s">
        <v>68</v>
      </c>
      <c r="C50" s="30"/>
      <c r="D50" s="2"/>
    </row>
    <row r="51" spans="2:4" x14ac:dyDescent="0.25">
      <c r="B51" s="3"/>
      <c r="C51" s="16" t="s">
        <v>34</v>
      </c>
      <c r="D51" s="4" t="s">
        <v>39</v>
      </c>
    </row>
    <row r="52" spans="2:4" x14ac:dyDescent="0.25">
      <c r="B52" s="3" t="s">
        <v>69</v>
      </c>
      <c r="C52" s="31"/>
      <c r="D52" s="32"/>
    </row>
    <row r="53" spans="2:4" x14ac:dyDescent="0.25">
      <c r="B53" s="3" t="s">
        <v>29</v>
      </c>
      <c r="C53" s="24"/>
      <c r="D53" s="21"/>
    </row>
    <row r="54" spans="2:4" x14ac:dyDescent="0.25">
      <c r="B54" s="3" t="s">
        <v>70</v>
      </c>
      <c r="C54" s="31"/>
      <c r="D54" s="32"/>
    </row>
    <row r="55" spans="2:4" x14ac:dyDescent="0.25">
      <c r="B55" s="3" t="s">
        <v>71</v>
      </c>
      <c r="C55" s="31"/>
      <c r="D55" s="32"/>
    </row>
    <row r="56" spans="2:4" x14ac:dyDescent="0.25">
      <c r="B56" s="3" t="s">
        <v>72</v>
      </c>
      <c r="C56" s="31"/>
      <c r="D56" s="32"/>
    </row>
    <row r="57" spans="2:4" x14ac:dyDescent="0.25">
      <c r="B57" s="3" t="s">
        <v>73</v>
      </c>
      <c r="C57" s="31"/>
      <c r="D57" s="32"/>
    </row>
    <row r="58" spans="2:4" x14ac:dyDescent="0.25">
      <c r="B58" s="3"/>
      <c r="C58" s="31"/>
      <c r="D58" s="32"/>
    </row>
    <row r="59" spans="2:4" x14ac:dyDescent="0.25">
      <c r="B59" s="3" t="s">
        <v>74</v>
      </c>
      <c r="C59" s="31">
        <f>C3</f>
        <v>2000</v>
      </c>
      <c r="D59" s="32"/>
    </row>
    <row r="60" spans="2:4" x14ac:dyDescent="0.25">
      <c r="B60" s="3" t="str">
        <f>B57</f>
        <v>Battery recharge power need [W]</v>
      </c>
      <c r="C60" s="31"/>
      <c r="D60" s="32"/>
    </row>
    <row r="61" spans="2:4" x14ac:dyDescent="0.25">
      <c r="B61" s="3" t="s">
        <v>75</v>
      </c>
      <c r="C61" s="31" t="e">
        <f>#REF!</f>
        <v>#REF!</v>
      </c>
      <c r="D61" s="32"/>
    </row>
    <row r="62" spans="2:4" x14ac:dyDescent="0.25">
      <c r="B62" s="3" t="s">
        <v>76</v>
      </c>
      <c r="C62" s="31"/>
      <c r="D62" s="32"/>
    </row>
    <row r="63" spans="2:4" x14ac:dyDescent="0.25">
      <c r="B63" s="3"/>
      <c r="C63" s="16"/>
      <c r="D63" s="4"/>
    </row>
    <row r="64" spans="2:4" x14ac:dyDescent="0.25">
      <c r="B64" s="3" t="s">
        <v>77</v>
      </c>
      <c r="C64" s="27"/>
      <c r="D64" s="13"/>
    </row>
    <row r="65" spans="2:4" x14ac:dyDescent="0.25">
      <c r="B65" s="3" t="s">
        <v>78</v>
      </c>
      <c r="C65" s="27"/>
      <c r="D65" s="13"/>
    </row>
    <row r="66" spans="2:4" x14ac:dyDescent="0.25">
      <c r="B66" s="3" t="s">
        <v>79</v>
      </c>
      <c r="C66" s="27"/>
      <c r="D66" s="13"/>
    </row>
    <row r="67" spans="2:4" ht="15.75" thickBot="1" x14ac:dyDescent="0.3">
      <c r="B67" s="7" t="s">
        <v>80</v>
      </c>
      <c r="C67" s="33"/>
      <c r="D67" s="9"/>
    </row>
  </sheetData>
  <mergeCells count="17">
    <mergeCell ref="C58:D58"/>
    <mergeCell ref="C59:D59"/>
    <mergeCell ref="C60:D60"/>
    <mergeCell ref="C61:D61"/>
    <mergeCell ref="C62:D62"/>
    <mergeCell ref="C52:D52"/>
    <mergeCell ref="C53:D53"/>
    <mergeCell ref="C54:D54"/>
    <mergeCell ref="C55:D55"/>
    <mergeCell ref="C56:D56"/>
    <mergeCell ref="C57:D57"/>
    <mergeCell ref="G9:H9"/>
    <mergeCell ref="C19:D19"/>
    <mergeCell ref="C20:D20"/>
    <mergeCell ref="C28:D28"/>
    <mergeCell ref="C34:D34"/>
    <mergeCell ref="C36:D36"/>
  </mergeCells>
  <pageMargins left="0.7" right="0.7" top="0.75" bottom="0.75" header="0.3" footer="0.3"/>
  <pageSetup orientation="portrait" horizontalDpi="1200" verticalDpi="1200" r:id="rId1"/>
  <headerFooter>
    <oddHeader>&amp;L&amp;"Calibri"&amp;10&amp;K000000&amp;1#</oddHeader>
    <oddFooter>&amp;C&amp;1#&amp;"Calibri"&amp;10&amp;K000000{OPEN}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Thales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PIERRICK IGOT</dc:creator>
  <cp:lastModifiedBy>PIERRICK IGOT</cp:lastModifiedBy>
  <dcterms:created xsi:type="dcterms:W3CDTF">2024-11-27T08:02:53Z</dcterms:created>
  <dcterms:modified xsi:type="dcterms:W3CDTF">2024-11-27T08:05:35Z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8dd26-3cb9-410b-bcc7-b3f656b76500_Enabled">
    <vt:lpwstr>true</vt:lpwstr>
  </property>
  <property fmtid="{D5CDD505-2E9C-101B-9397-08002B2CF9AE}" pid="3" name="MSIP_Label_a728dd26-3cb9-410b-bcc7-b3f656b76500_SetDate">
    <vt:lpwstr>2024-11-27T08:05:17Z</vt:lpwstr>
  </property>
  <property fmtid="{D5CDD505-2E9C-101B-9397-08002B2CF9AE}" pid="4" name="MSIP_Label_a728dd26-3cb9-410b-bcc7-b3f656b76500_Method">
    <vt:lpwstr>Privileged</vt:lpwstr>
  </property>
  <property fmtid="{D5CDD505-2E9C-101B-9397-08002B2CF9AE}" pid="5" name="MSIP_Label_a728dd26-3cb9-410b-bcc7-b3f656b76500_Name">
    <vt:lpwstr>TAS-02</vt:lpwstr>
  </property>
  <property fmtid="{D5CDD505-2E9C-101B-9397-08002B2CF9AE}" pid="6" name="MSIP_Label_a728dd26-3cb9-410b-bcc7-b3f656b76500_SiteId">
    <vt:lpwstr>6e603289-5e46-4e26-ac7c-03a85420a9a5</vt:lpwstr>
  </property>
  <property fmtid="{D5CDD505-2E9C-101B-9397-08002B2CF9AE}" pid="7" name="MSIP_Label_a728dd26-3cb9-410b-bcc7-b3f656b76500_ActionId">
    <vt:lpwstr>f46b99e6-3c17-4757-960c-1243d27ad4cd</vt:lpwstr>
  </property>
  <property fmtid="{D5CDD505-2E9C-101B-9397-08002B2CF9AE}" pid="8" name="MSIP_Label_a728dd26-3cb9-410b-bcc7-b3f656b76500_ContentBits">
    <vt:lpwstr>3</vt:lpwstr>
  </property>
  <property fmtid="{D5CDD505-2E9C-101B-9397-08002B2CF9AE}" pid="9" name="Thales-Sensitivity">
    <vt:lpwstr>{TASOPEN}</vt:lpwstr>
  </property>
</Properties>
</file>